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mshs-my.sharepoint.com/personal/cs_rmscloud_com/Documents/Knowledge/Help Centre - Zendesk/Article Content/GST TAX Setup/"/>
    </mc:Choice>
  </mc:AlternateContent>
  <xr:revisionPtr revIDLastSave="140" documentId="8_{1C1C484F-238E-49C8-AC82-5E2E6F380ED5}" xr6:coauthVersionLast="47" xr6:coauthVersionMax="47" xr10:uidLastSave="{5676E750-30FC-408F-8E91-43BE79E8B999}"/>
  <bookViews>
    <workbookView xWindow="-108" yWindow="-108" windowWidth="30936" windowHeight="16776" firstSheet="1" activeTab="1" xr2:uid="{00000000-000D-0000-FFFF-FFFF00000000}"/>
  </bookViews>
  <sheets>
    <sheet name="GST Calculator" sheetId="1" state="hidden" r:id="rId1"/>
    <sheet name="GST-Tax Calculator" sheetId="4" r:id="rId2"/>
    <sheet name="GST-Tax Calculator Unprotected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H13" i="4"/>
  <c r="G13" i="4"/>
  <c r="E13" i="4"/>
  <c r="D13" i="4"/>
  <c r="E12" i="4"/>
  <c r="I11" i="4" s="1"/>
  <c r="H11" i="4" s="1"/>
  <c r="E11" i="4"/>
  <c r="H9" i="4"/>
  <c r="G9" i="4" s="1"/>
  <c r="G11" i="4" s="1"/>
  <c r="E9" i="4"/>
  <c r="E11" i="2"/>
  <c r="E12" i="2"/>
  <c r="I11" i="2" s="1"/>
  <c r="I13" i="2"/>
  <c r="E13" i="2"/>
  <c r="D13" i="2"/>
  <c r="E9" i="2"/>
  <c r="H9" i="2" s="1"/>
  <c r="G9" i="2" s="1"/>
  <c r="G11" i="2" s="1"/>
  <c r="E9" i="1"/>
  <c r="E8" i="1"/>
  <c r="E7" i="1"/>
  <c r="E5" i="1"/>
  <c r="H5" i="1"/>
  <c r="G5" i="1" s="1"/>
  <c r="I9" i="1"/>
  <c r="D9" i="1"/>
  <c r="H11" i="2" l="1"/>
  <c r="H13" i="2"/>
  <c r="G13" i="2" s="1"/>
  <c r="I7" i="1"/>
  <c r="H7" i="1" s="1"/>
  <c r="H9" i="1"/>
  <c r="G9" i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Scarfe</author>
  </authors>
  <commentList>
    <comment ref="D4" authorId="0" shapeId="0" xr:uid="{67BA337D-DD42-4582-9F88-B244E8EE08CB}">
      <text>
        <r>
          <rPr>
            <sz val="10"/>
            <color rgb="FF000000"/>
            <rFont val="Arial"/>
          </rPr>
          <t>Clinton Scarfe:
This is the amount of GST/Tax they want to charge.</t>
        </r>
      </text>
    </comment>
    <comment ref="E4" authorId="0" shapeId="0" xr:uid="{8E7DF1BB-439D-4BAE-8B7E-35A869366DEB}">
      <text>
        <r>
          <rPr>
            <sz val="10"/>
            <color rgb="FF000000"/>
            <rFont val="Arial"/>
          </rPr>
          <t xml:space="preserve">Clinton Scarfe:
This is what you enter into the RMS GST/Tax setup.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Scarfe</author>
  </authors>
  <commentList>
    <comment ref="D9" authorId="0" shapeId="0" xr:uid="{A5B9717B-6D5C-42F7-8704-473E8ACA1E75}">
      <text>
        <r>
          <rPr>
            <sz val="10"/>
            <color rgb="FF000000"/>
            <rFont val="Arial"/>
          </rPr>
          <t xml:space="preserve">Entre the amount of GST/VAT/Tax you wish to charge for the "Tax Divider" to be calculated. </t>
        </r>
      </text>
    </comment>
    <comment ref="E9" authorId="0" shapeId="0" xr:uid="{CE515675-2E8E-4B86-8886-0FBBA04F0EEF}">
      <text>
        <r>
          <rPr>
            <sz val="10"/>
            <color rgb="FF000000"/>
            <rFont val="Arial"/>
          </rPr>
          <t>This is the Value to enter in the "Full Tax rate. Divide total charge by" filed. 
No. 1 in the image below</t>
        </r>
      </text>
    </comment>
    <comment ref="I9" authorId="0" shapeId="0" xr:uid="{726F6384-F9CC-4AD8-B9DC-686E4BE0326A}">
      <text>
        <r>
          <rPr>
            <sz val="10"/>
            <color rgb="FF000000"/>
            <rFont val="Arial"/>
          </rPr>
          <t xml:space="preserve">This is the total charge you would expect to see on the account. 
Entre the Total Charge here to see the calculated Net Charge and Tax values.  </t>
        </r>
      </text>
    </comment>
    <comment ref="D11" authorId="0" shapeId="0" xr:uid="{C7DE303B-6760-4904-8464-AFE77BA1EEF8}">
      <text>
        <r>
          <rPr>
            <sz val="10"/>
            <color rgb="FF000000"/>
            <rFont val="Arial"/>
          </rPr>
          <t xml:space="preserve">Entre the Concessional amount of GST/VAT/Tax you wish to charge for the "Tax Divider" to be calculated. </t>
        </r>
      </text>
    </comment>
    <comment ref="E11" authorId="0" shapeId="0" xr:uid="{978E832B-CF73-40A3-9517-185F267EAFF6}">
      <text>
        <r>
          <rPr>
            <sz val="10"/>
            <color rgb="FF000000"/>
            <rFont val="Arial"/>
          </rPr>
          <t>This is the Value to enter in the "Concessional Tax reduction" filed. 
No. 2 in the image below</t>
        </r>
      </text>
    </comment>
    <comment ref="E12" authorId="0" shapeId="0" xr:uid="{B09DDC9B-1B28-459D-A356-833B9F75DE09}">
      <text>
        <r>
          <rPr>
            <sz val="10"/>
            <color rgb="FF000000"/>
            <rFont val="Arial"/>
          </rPr>
          <t>This is the Value to enter in the "Discount rate of full Tax inclusive price after 27 nights" filed. 
No. 3 in the image below</t>
        </r>
      </text>
    </comment>
    <comment ref="C13" authorId="0" shapeId="0" xr:uid="{376893A5-3522-4109-B4C7-C76CC3AF46FE}">
      <text>
        <r>
          <rPr>
            <sz val="10"/>
            <color rgb="FF000000"/>
            <rFont val="Arial"/>
          </rPr>
          <t xml:space="preserve">With this option selected, the Net Charge is increased to ensure that the Total Charge remains the same when the Concessional Tax Reduction is applied. 
No 4 in the image below. </t>
        </r>
      </text>
    </comment>
    <comment ref="D13" authorId="0" shapeId="0" xr:uid="{FC2B66A8-4A51-4CE6-9733-20C02C7FF9E8}">
      <text>
        <r>
          <rPr>
            <sz val="10"/>
            <color rgb="FF000000"/>
            <rFont val="Arial"/>
          </rPr>
          <t>Enter a Concessional Tax amount in the Cell above to have it populate here.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Scarfe</author>
  </authors>
  <commentList>
    <comment ref="D9" authorId="0" shapeId="0" xr:uid="{9AF02A6A-7EF0-47B8-B6FB-424A97907FCC}">
      <text>
        <r>
          <rPr>
            <sz val="10"/>
            <color rgb="FF000000"/>
            <rFont val="Arial"/>
          </rPr>
          <t xml:space="preserve">Entre the amount of GST/VAT/Tax you wish to charge for the "Tax Divider" to be calculated. </t>
        </r>
      </text>
    </comment>
    <comment ref="E9" authorId="0" shapeId="0" xr:uid="{FBB3D1F7-B805-46B8-B740-BA6BCE9B8427}">
      <text>
        <r>
          <rPr>
            <sz val="10"/>
            <color rgb="FF000000"/>
            <rFont val="Arial"/>
          </rPr>
          <t>This is the Value to enter in the "Full Tax rate. Divide total charge by" filed. 
No. 1 in the image below</t>
        </r>
      </text>
    </comment>
    <comment ref="I9" authorId="0" shapeId="0" xr:uid="{657B98CE-FD9F-436F-9BC9-B87A425DE3B1}">
      <text>
        <r>
          <rPr>
            <sz val="10"/>
            <color rgb="FF000000"/>
            <rFont val="Arial"/>
          </rPr>
          <t xml:space="preserve">This is the total charge you would expect to see on the account. 
Entre the Total Charge here to see the calculated Net Charge and Tax values.  </t>
        </r>
      </text>
    </comment>
    <comment ref="D11" authorId="0" shapeId="0" xr:uid="{FE5F3E36-D0A2-4F48-A40C-7B5F5D84FC08}">
      <text>
        <r>
          <rPr>
            <sz val="10"/>
            <color rgb="FF000000"/>
            <rFont val="Arial"/>
          </rPr>
          <t xml:space="preserve">Entre the Concessional amount of GST/VAT/Tax you wish to charge for the "Tax Divider" to be calculated. </t>
        </r>
      </text>
    </comment>
    <comment ref="E11" authorId="0" shapeId="0" xr:uid="{87BE188B-9824-4BC6-9589-02F9CEC65A38}">
      <text>
        <r>
          <rPr>
            <sz val="10"/>
            <color rgb="FF000000"/>
            <rFont val="Arial"/>
          </rPr>
          <t>This is the Value to enter in the "Concessional Tax reduction" filed. 
No. 2 in the image below</t>
        </r>
      </text>
    </comment>
    <comment ref="E12" authorId="0" shapeId="0" xr:uid="{9B496D83-CEFF-4833-9221-FDAEDF4AB93A}">
      <text>
        <r>
          <rPr>
            <sz val="10"/>
            <color rgb="FF000000"/>
            <rFont val="Arial"/>
          </rPr>
          <t>This is the Value to enter in the "Discount rate of full Tax inclusive price after 27 nights" filed. 
No. 3 in the image below</t>
        </r>
      </text>
    </comment>
    <comment ref="C13" authorId="0" shapeId="0" xr:uid="{CF2AFC03-AF3B-4B0F-964D-1ADB89EE745D}">
      <text>
        <r>
          <rPr>
            <sz val="10"/>
            <color rgb="FF000000"/>
            <rFont val="Arial"/>
          </rPr>
          <t xml:space="preserve">With this option selected, the Net Charge is increased to ensure that the Total Charge remains the same when the Concessional Tax Reduction is applied. 
No 4 in the image below. </t>
        </r>
      </text>
    </comment>
    <comment ref="D13" authorId="0" shapeId="0" xr:uid="{CA341853-474A-427D-96CB-0324A34F7B98}">
      <text>
        <r>
          <rPr>
            <sz val="10"/>
            <color rgb="FF000000"/>
            <rFont val="Arial"/>
          </rPr>
          <t>Enter a Concessional Tax amount in the Cell above to have it populate here.</t>
        </r>
      </text>
    </comment>
  </commentList>
</comments>
</file>

<file path=xl/sharedStrings.xml><?xml version="1.0" encoding="utf-8"?>
<sst xmlns="http://schemas.openxmlformats.org/spreadsheetml/2006/main" count="49" uniqueCount="25">
  <si>
    <t>Nett Charge + GST = Total Charge</t>
  </si>
  <si>
    <t>GST %</t>
  </si>
  <si>
    <t>GST Divider</t>
  </si>
  <si>
    <t>Nett Charge</t>
  </si>
  <si>
    <t>GST</t>
  </si>
  <si>
    <t xml:space="preserve">Total Charge </t>
  </si>
  <si>
    <t>-27 Nights</t>
  </si>
  <si>
    <t>Full Tax rate. Divide total charge by</t>
  </si>
  <si>
    <t>+28 Nights</t>
  </si>
  <si>
    <t>Concessional Tax reduction</t>
  </si>
  <si>
    <t>Discount rate of full Tax inclusive price after 27 nights</t>
  </si>
  <si>
    <t>Keep Contracted Rate</t>
  </si>
  <si>
    <t>Green Cells repersent data you can change.</t>
  </si>
  <si>
    <t xml:space="preserve">Use this Calculator to: </t>
  </si>
  <si>
    <t>• Calculate the Tax Divider Values to enter in the RMS Tax setup.</t>
  </si>
  <si>
    <t xml:space="preserve">• Calculate the Net Charge and Tax values you would expect to see on an account based on the Full and Concessional Tax values entered. </t>
  </si>
  <si>
    <t>Net Charge + Tax = Total Charge</t>
  </si>
  <si>
    <t>No of Nights</t>
  </si>
  <si>
    <t>Tax %</t>
  </si>
  <si>
    <t>Tax Divider</t>
  </si>
  <si>
    <t>Net Charge</t>
  </si>
  <si>
    <t>Tax</t>
  </si>
  <si>
    <t>Keep Contracted Rate With Concessional GST</t>
  </si>
  <si>
    <t>Clear Cells with Blue Text repersent data you can change.</t>
  </si>
  <si>
    <t>Total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</si>
</sst>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$&quot;#,##0.00"/>
    <numFmt numFmtId="166" formatCode="0.00000"/>
    <numFmt numFmtId="167" formatCode="_([$$-409]* #,##0.00_);_([$$-409]* \(#,##0.00\);_([$$-409]* &quot;-&quot;??_);_(@_)"/>
    <numFmt numFmtId="168" formatCode="0.0000"/>
  </numFmts>
  <fonts count="11" x14ac:knownFonts="1">
    <font>
      <sz val="10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rgb="FFFF0000"/>
      <name val="Arial"/>
    </font>
    <font>
      <sz val="11"/>
      <color rgb="FF70AD47"/>
      <name val="Arial"/>
    </font>
    <font>
      <sz val="11"/>
      <color theme="0" tint="-0.249977111117893"/>
      <name val="Arial"/>
    </font>
    <font>
      <b/>
      <sz val="10"/>
      <color rgb="FF000000"/>
      <name val="Arial"/>
    </font>
    <font>
      <b/>
      <sz val="11"/>
      <color rgb="FF0070C0"/>
      <name val="Arial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39A"/>
        <bgColor indexed="64"/>
      </patternFill>
    </fill>
    <fill>
      <patternFill patternType="solid">
        <fgColor rgb="FFD0FBE4"/>
        <bgColor indexed="64"/>
      </patternFill>
    </fill>
    <fill>
      <patternFill patternType="solid">
        <fgColor rgb="FFFFAC83"/>
        <bgColor indexed="64"/>
      </patternFill>
    </fill>
    <fill>
      <patternFill patternType="solid">
        <fgColor rgb="FFFFDCCC"/>
        <bgColor indexed="64"/>
      </patternFill>
    </fill>
    <fill>
      <patternFill patternType="solid">
        <fgColor rgb="FFBDFA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70AD47"/>
      </left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66" fontId="1" fillId="0" borderId="0" xfId="0" applyNumberFormat="1" applyFont="1"/>
    <xf numFmtId="165" fontId="3" fillId="0" borderId="0" xfId="0" applyNumberFormat="1" applyFont="1"/>
    <xf numFmtId="0" fontId="1" fillId="0" borderId="0" xfId="0" applyFont="1"/>
    <xf numFmtId="165" fontId="4" fillId="0" borderId="0" xfId="0" applyNumberFormat="1" applyFont="1"/>
    <xf numFmtId="167" fontId="1" fillId="0" borderId="0" xfId="0" applyNumberFormat="1" applyFont="1"/>
    <xf numFmtId="167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1" fillId="0" borderId="0" xfId="0" applyFont="1" applyProtection="1">
      <protection locked="0"/>
    </xf>
    <xf numFmtId="165" fontId="4" fillId="2" borderId="2" xfId="0" applyNumberFormat="1" applyFont="1" applyFill="1" applyBorder="1"/>
    <xf numFmtId="167" fontId="4" fillId="3" borderId="1" xfId="0" applyNumberFormat="1" applyFont="1" applyFill="1" applyBorder="1"/>
    <xf numFmtId="0" fontId="3" fillId="4" borderId="0" xfId="0" applyFont="1" applyFill="1"/>
    <xf numFmtId="0" fontId="2" fillId="4" borderId="0" xfId="0" applyFont="1" applyFill="1"/>
    <xf numFmtId="167" fontId="3" fillId="4" borderId="3" xfId="0" applyNumberFormat="1" applyFont="1" applyFill="1" applyBorder="1"/>
    <xf numFmtId="166" fontId="3" fillId="0" borderId="0" xfId="0" applyNumberFormat="1" applyFont="1"/>
    <xf numFmtId="168" fontId="2" fillId="5" borderId="5" xfId="0" applyNumberFormat="1" applyFont="1" applyFill="1" applyBorder="1"/>
    <xf numFmtId="0" fontId="3" fillId="5" borderId="0" xfId="0" quotePrefix="1" applyFont="1" applyFill="1"/>
    <xf numFmtId="0" fontId="2" fillId="5" borderId="0" xfId="0" applyFont="1" applyFill="1"/>
    <xf numFmtId="0" fontId="1" fillId="5" borderId="0" xfId="0" applyFont="1" applyFill="1"/>
    <xf numFmtId="164" fontId="3" fillId="6" borderId="0" xfId="0" applyNumberFormat="1" applyFont="1" applyFill="1"/>
    <xf numFmtId="165" fontId="4" fillId="6" borderId="0" xfId="0" applyNumberFormat="1" applyFont="1" applyFill="1"/>
    <xf numFmtId="0" fontId="5" fillId="0" borderId="0" xfId="0" applyFont="1"/>
    <xf numFmtId="0" fontId="6" fillId="0" borderId="0" xfId="0" applyFont="1"/>
    <xf numFmtId="167" fontId="4" fillId="3" borderId="3" xfId="0" applyNumberFormat="1" applyFont="1" applyFill="1" applyBorder="1"/>
    <xf numFmtId="0" fontId="3" fillId="8" borderId="0" xfId="0" applyFont="1" applyFill="1"/>
    <xf numFmtId="0" fontId="2" fillId="8" borderId="0" xfId="0" applyFont="1" applyFill="1"/>
    <xf numFmtId="167" fontId="3" fillId="8" borderId="5" xfId="0" applyNumberFormat="1" applyFont="1" applyFill="1" applyBorder="1"/>
    <xf numFmtId="167" fontId="3" fillId="8" borderId="8" xfId="0" applyNumberFormat="1" applyFont="1" applyFill="1" applyBorder="1"/>
    <xf numFmtId="165" fontId="3" fillId="8" borderId="0" xfId="0" applyNumberFormat="1" applyFont="1" applyFill="1"/>
    <xf numFmtId="166" fontId="3" fillId="8" borderId="8" xfId="0" applyNumberFormat="1" applyFont="1" applyFill="1" applyBorder="1" applyProtection="1">
      <protection locked="0"/>
    </xf>
    <xf numFmtId="166" fontId="2" fillId="5" borderId="6" xfId="0" applyNumberFormat="1" applyFont="1" applyFill="1" applyBorder="1"/>
    <xf numFmtId="165" fontId="3" fillId="5" borderId="0" xfId="0" applyNumberFormat="1" applyFont="1" applyFill="1"/>
    <xf numFmtId="166" fontId="2" fillId="8" borderId="5" xfId="0" applyNumberFormat="1" applyFont="1" applyFill="1" applyBorder="1"/>
    <xf numFmtId="166" fontId="3" fillId="7" borderId="3" xfId="0" applyNumberFormat="1" applyFont="1" applyFill="1" applyBorder="1"/>
    <xf numFmtId="166" fontId="1" fillId="5" borderId="8" xfId="0" applyNumberFormat="1" applyFont="1" applyFill="1" applyBorder="1"/>
    <xf numFmtId="166" fontId="1" fillId="6" borderId="7" xfId="0" applyNumberFormat="1" applyFont="1" applyFill="1" applyBorder="1"/>
    <xf numFmtId="165" fontId="3" fillId="4" borderId="0" xfId="0" applyNumberFormat="1" applyFont="1" applyFill="1"/>
    <xf numFmtId="165" fontId="1" fillId="6" borderId="0" xfId="0" applyNumberFormat="1" applyFont="1" applyFill="1"/>
    <xf numFmtId="167" fontId="1" fillId="6" borderId="4" xfId="0" applyNumberFormat="1" applyFont="1" applyFill="1" applyBorder="1"/>
    <xf numFmtId="167" fontId="1" fillId="6" borderId="7" xfId="0" applyNumberFormat="1" applyFont="1" applyFill="1" applyBorder="1"/>
    <xf numFmtId="166" fontId="3" fillId="2" borderId="9" xfId="0" applyNumberFormat="1" applyFont="1" applyFill="1" applyBorder="1" applyProtection="1">
      <protection locked="0"/>
    </xf>
    <xf numFmtId="167" fontId="3" fillId="2" borderId="9" xfId="0" applyNumberFormat="1" applyFont="1" applyFill="1" applyBorder="1" applyProtection="1">
      <protection locked="0"/>
    </xf>
    <xf numFmtId="0" fontId="0" fillId="7" borderId="10" xfId="0" applyFill="1" applyBorder="1"/>
    <xf numFmtId="166" fontId="2" fillId="4" borderId="6" xfId="0" applyNumberFormat="1" applyFont="1" applyFill="1" applyBorder="1"/>
    <xf numFmtId="166" fontId="7" fillId="6" borderId="4" xfId="0" quotePrefix="1" applyNumberFormat="1" applyFont="1" applyFill="1" applyBorder="1"/>
    <xf numFmtId="168" fontId="9" fillId="0" borderId="0" xfId="0" applyNumberFormat="1" applyFont="1" applyProtection="1">
      <protection locked="0"/>
    </xf>
    <xf numFmtId="168" fontId="9" fillId="16" borderId="0" xfId="0" applyNumberFormat="1" applyFont="1" applyFill="1" applyProtection="1">
      <protection locked="0"/>
    </xf>
    <xf numFmtId="0" fontId="3" fillId="9" borderId="0" xfId="0" quotePrefix="1" applyFont="1" applyFill="1"/>
    <xf numFmtId="0" fontId="2" fillId="9" borderId="0" xfId="0" applyFont="1" applyFill="1"/>
    <xf numFmtId="168" fontId="2" fillId="9" borderId="0" xfId="0" applyNumberFormat="1" applyFont="1" applyFill="1"/>
    <xf numFmtId="165" fontId="3" fillId="11" borderId="0" xfId="0" applyNumberFormat="1" applyFont="1" applyFill="1"/>
    <xf numFmtId="0" fontId="5" fillId="16" borderId="0" xfId="0" applyFont="1" applyFill="1"/>
    <xf numFmtId="0" fontId="1" fillId="16" borderId="0" xfId="0" applyFont="1" applyFill="1"/>
    <xf numFmtId="0" fontId="1" fillId="9" borderId="0" xfId="0" applyFont="1" applyFill="1"/>
    <xf numFmtId="166" fontId="1" fillId="9" borderId="0" xfId="0" applyNumberFormat="1" applyFont="1" applyFill="1"/>
    <xf numFmtId="0" fontId="6" fillId="16" borderId="0" xfId="0" applyFont="1" applyFill="1"/>
    <xf numFmtId="164" fontId="3" fillId="14" borderId="0" xfId="0" applyNumberFormat="1" applyFont="1" applyFill="1"/>
    <xf numFmtId="165" fontId="4" fillId="14" borderId="0" xfId="0" applyNumberFormat="1" applyFont="1" applyFill="1"/>
    <xf numFmtId="166" fontId="1" fillId="14" borderId="0" xfId="0" applyNumberFormat="1" applyFont="1" applyFill="1"/>
    <xf numFmtId="166" fontId="7" fillId="14" borderId="0" xfId="0" quotePrefix="1" applyNumberFormat="1" applyFont="1" applyFill="1"/>
    <xf numFmtId="165" fontId="1" fillId="13" borderId="0" xfId="0" applyNumberFormat="1" applyFont="1" applyFill="1"/>
    <xf numFmtId="167" fontId="1" fillId="14" borderId="0" xfId="0" applyNumberFormat="1" applyFont="1" applyFill="1"/>
    <xf numFmtId="164" fontId="3" fillId="16" borderId="0" xfId="0" applyNumberFormat="1" applyFont="1" applyFill="1"/>
    <xf numFmtId="165" fontId="3" fillId="16" borderId="0" xfId="0" applyNumberFormat="1" applyFont="1" applyFill="1"/>
    <xf numFmtId="166" fontId="3" fillId="16" borderId="0" xfId="0" applyNumberFormat="1" applyFont="1" applyFill="1"/>
    <xf numFmtId="166" fontId="1" fillId="16" borderId="0" xfId="0" applyNumberFormat="1" applyFont="1" applyFill="1"/>
    <xf numFmtId="167" fontId="3" fillId="16" borderId="0" xfId="0" applyNumberFormat="1" applyFont="1" applyFill="1"/>
    <xf numFmtId="167" fontId="1" fillId="16" borderId="0" xfId="0" applyNumberFormat="1" applyFont="1" applyFill="1"/>
    <xf numFmtId="166" fontId="3" fillId="8" borderId="0" xfId="0" applyNumberFormat="1" applyFont="1" applyFill="1"/>
    <xf numFmtId="166" fontId="2" fillId="8" borderId="0" xfId="0" applyNumberFormat="1" applyFont="1" applyFill="1"/>
    <xf numFmtId="167" fontId="3" fillId="8" borderId="0" xfId="0" applyNumberFormat="1" applyFont="1" applyFill="1"/>
    <xf numFmtId="168" fontId="2" fillId="12" borderId="0" xfId="0" applyNumberFormat="1" applyFont="1" applyFill="1"/>
    <xf numFmtId="165" fontId="3" fillId="15" borderId="0" xfId="0" applyNumberFormat="1" applyFont="1" applyFill="1"/>
    <xf numFmtId="167" fontId="3" fillId="12" borderId="0" xfId="0" applyNumberFormat="1" applyFont="1" applyFill="1"/>
    <xf numFmtId="0" fontId="3" fillId="12" borderId="0" xfId="0" applyFont="1" applyFill="1"/>
    <xf numFmtId="0" fontId="2" fillId="12" borderId="0" xfId="0" applyFont="1" applyFill="1"/>
    <xf numFmtId="165" fontId="9" fillId="16" borderId="0" xfId="0" applyNumberFormat="1" applyFont="1" applyFill="1"/>
    <xf numFmtId="0" fontId="3" fillId="7" borderId="0" xfId="0" applyFont="1" applyFill="1"/>
    <xf numFmtId="165" fontId="4" fillId="7" borderId="0" xfId="0" applyNumberFormat="1" applyFont="1" applyFill="1"/>
    <xf numFmtId="166" fontId="4" fillId="7" borderId="0" xfId="0" applyNumberFormat="1" applyFont="1" applyFill="1"/>
    <xf numFmtId="0" fontId="8" fillId="7" borderId="0" xfId="0" applyFont="1" applyFill="1"/>
    <xf numFmtId="165" fontId="4" fillId="10" borderId="0" xfId="0" applyNumberFormat="1" applyFont="1" applyFill="1"/>
    <xf numFmtId="167" fontId="4" fillId="7" borderId="0" xfId="0" applyNumberFormat="1" applyFont="1" applyFill="1"/>
    <xf numFmtId="167" fontId="10" fillId="7" borderId="0" xfId="0" applyNumberFormat="1" applyFont="1" applyFill="1"/>
    <xf numFmtId="167" fontId="3" fillId="9" borderId="0" xfId="0" applyNumberFormat="1" applyFont="1" applyFill="1" applyAlignment="1">
      <alignment vertical="center"/>
    </xf>
    <xf numFmtId="167" fontId="1" fillId="9" borderId="0" xfId="0" quotePrefix="1" applyNumberFormat="1" applyFont="1" applyFill="1" applyAlignment="1">
      <alignment vertical="center"/>
    </xf>
    <xf numFmtId="167" fontId="3" fillId="0" borderId="0" xfId="0" applyNumberFormat="1" applyFont="1"/>
    <xf numFmtId="167" fontId="1" fillId="0" borderId="0" xfId="0" applyNumberFormat="1" applyFont="1"/>
    <xf numFmtId="167" fontId="1" fillId="5" borderId="8" xfId="0" quotePrefix="1" applyNumberFormat="1" applyFont="1" applyFill="1" applyBorder="1" applyAlignment="1">
      <alignment horizontal="center" vertical="center"/>
    </xf>
    <xf numFmtId="167" fontId="3" fillId="5" borderId="5" xfId="0" applyNumberFormat="1" applyFont="1" applyFill="1" applyBorder="1" applyAlignment="1">
      <alignment horizontal="center" vertical="center"/>
    </xf>
    <xf numFmtId="167" fontId="3" fillId="5" borderId="8" xfId="0" applyNumberFormat="1" applyFont="1" applyFill="1" applyBorder="1" applyAlignment="1">
      <alignment horizontal="center" vertical="center"/>
    </xf>
    <xf numFmtId="167" fontId="3" fillId="17" borderId="0" xfId="0" applyNumberFormat="1" applyFont="1" applyFill="1" applyAlignment="1">
      <alignment horizontal="center"/>
    </xf>
    <xf numFmtId="167" fontId="1" fillId="17" borderId="0" xfId="0" applyNumberFormat="1" applyFont="1" applyFill="1" applyAlignment="1">
      <alignment horizontal="center"/>
    </xf>
    <xf numFmtId="167" fontId="4" fillId="7" borderId="11" xfId="0" applyNumberFormat="1" applyFont="1" applyFill="1" applyBorder="1"/>
    <xf numFmtId="167" fontId="9" fillId="0" borderId="12" xfId="0" applyNumberFormat="1" applyFont="1" applyBorder="1" applyProtection="1">
      <protection locked="0"/>
    </xf>
    <xf numFmtId="167" fontId="3" fillId="8" borderId="12" xfId="0" applyNumberFormat="1" applyFont="1" applyFill="1" applyBorder="1"/>
    <xf numFmtId="167" fontId="3" fillId="9" borderId="12" xfId="0" applyNumberFormat="1" applyFont="1" applyFill="1" applyBorder="1" applyAlignment="1">
      <alignment vertical="center"/>
    </xf>
    <xf numFmtId="167" fontId="1" fillId="14" borderId="13" xfId="0" applyNumberFormat="1" applyFont="1" applyFill="1" applyBorder="1"/>
    <xf numFmtId="0" fontId="1" fillId="16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39A"/>
      <color rgb="FFBDFAD9"/>
      <color rgb="FFFFAC83"/>
      <color rgb="FFFFDCCC"/>
      <color rgb="FFD0FBE4"/>
      <color rgb="FF329FE4"/>
      <color rgb="FFDDEFEE"/>
      <color rgb="FFFFF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76200</xdr:colOff>
      <xdr:row>17</xdr:row>
      <xdr:rowOff>3676650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CCD25F-D236-4932-B48E-26C145E2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2880360"/>
          <a:ext cx="9509760" cy="3676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76200</xdr:colOff>
      <xdr:row>17</xdr:row>
      <xdr:rowOff>3676650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D4804E-8C85-F2D5-4C54-EEA09A19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0400"/>
          <a:ext cx="9258300" cy="36671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workbookViewId="0">
      <selection activeCell="E8" sqref="E8"/>
    </sheetView>
  </sheetViews>
  <sheetFormatPr defaultColWidth="14.44140625" defaultRowHeight="13.8" x14ac:dyDescent="0.25"/>
  <cols>
    <col min="1" max="1" width="7" style="3" customWidth="1"/>
    <col min="2" max="2" width="12.44140625" style="3" bestFit="1" customWidth="1"/>
    <col min="3" max="3" width="55.5546875" style="3" customWidth="1"/>
    <col min="4" max="4" width="10.33203125" style="1" customWidth="1"/>
    <col min="5" max="5" width="15" style="1" customWidth="1"/>
    <col min="6" max="6" width="3" style="3" customWidth="1"/>
    <col min="7" max="9" width="15.44140625" style="5" customWidth="1"/>
    <col min="10" max="12" width="8.6640625" style="3" customWidth="1"/>
    <col min="13" max="13" width="89.33203125" style="3" customWidth="1"/>
    <col min="14" max="31" width="8.6640625" style="3" customWidth="1"/>
    <col min="32" max="16384" width="14.44140625" style="3"/>
  </cols>
  <sheetData>
    <row r="1" spans="1:10" x14ac:dyDescent="0.25">
      <c r="A1" s="9"/>
    </row>
    <row r="2" spans="1:10" x14ac:dyDescent="0.25">
      <c r="B2" s="7"/>
      <c r="D2" s="15"/>
      <c r="F2" s="2"/>
      <c r="G2" s="3"/>
      <c r="H2" s="3"/>
      <c r="I2" s="3"/>
    </row>
    <row r="3" spans="1:10" x14ac:dyDescent="0.25">
      <c r="B3" s="7"/>
      <c r="C3" s="2"/>
      <c r="D3" s="15"/>
      <c r="F3" s="2"/>
      <c r="G3" s="87" t="s">
        <v>0</v>
      </c>
      <c r="H3" s="88"/>
      <c r="I3" s="88"/>
    </row>
    <row r="4" spans="1:10" x14ac:dyDescent="0.25">
      <c r="B4" s="8"/>
      <c r="C4" s="4"/>
      <c r="D4" s="34" t="s">
        <v>1</v>
      </c>
      <c r="E4" s="43" t="s">
        <v>2</v>
      </c>
      <c r="F4" s="4"/>
      <c r="G4" s="24" t="s">
        <v>3</v>
      </c>
      <c r="H4" s="24" t="s">
        <v>4</v>
      </c>
      <c r="I4" s="11" t="s">
        <v>5</v>
      </c>
    </row>
    <row r="5" spans="1:10" x14ac:dyDescent="0.25">
      <c r="B5" s="12" t="s">
        <v>6</v>
      </c>
      <c r="C5" s="13" t="s">
        <v>7</v>
      </c>
      <c r="D5" s="41">
        <v>12.5</v>
      </c>
      <c r="E5" s="44">
        <f>1+(100/D5)</f>
        <v>9</v>
      </c>
      <c r="F5" s="37"/>
      <c r="G5" s="14">
        <f>(I5-H5)</f>
        <v>630.4088888888889</v>
      </c>
      <c r="H5" s="14">
        <f>(I5/E5)</f>
        <v>78.801111111111112</v>
      </c>
      <c r="I5" s="42">
        <v>709.21</v>
      </c>
    </row>
    <row r="6" spans="1:10" ht="5.25" customHeight="1" x14ac:dyDescent="0.25">
      <c r="B6" s="25"/>
      <c r="C6" s="26"/>
      <c r="D6" s="30"/>
      <c r="E6" s="33"/>
      <c r="F6" s="29"/>
      <c r="G6" s="28"/>
      <c r="H6" s="28"/>
      <c r="I6" s="27"/>
    </row>
    <row r="7" spans="1:10" x14ac:dyDescent="0.25">
      <c r="B7" s="17" t="s">
        <v>8</v>
      </c>
      <c r="C7" s="18" t="s">
        <v>9</v>
      </c>
      <c r="D7" s="41">
        <v>1</v>
      </c>
      <c r="E7" s="31">
        <f>(D7/(D7+100))*100</f>
        <v>0.99009900990099009</v>
      </c>
      <c r="F7" s="32"/>
      <c r="G7" s="91">
        <f>(G5)</f>
        <v>630.4088888888889</v>
      </c>
      <c r="H7" s="89">
        <f>(I7/100)*E7</f>
        <v>6.3040888888888897</v>
      </c>
      <c r="I7" s="90">
        <f>I5*(1-E8/100)</f>
        <v>636.71297777777784</v>
      </c>
      <c r="J7" s="22"/>
    </row>
    <row r="8" spans="1:10" x14ac:dyDescent="0.25">
      <c r="B8" s="19"/>
      <c r="C8" s="18" t="s">
        <v>10</v>
      </c>
      <c r="D8" s="35"/>
      <c r="E8" s="16">
        <f>((D5-D7)/(D5+100)*100)</f>
        <v>10.222222222222223</v>
      </c>
      <c r="F8" s="32"/>
      <c r="G8" s="91"/>
      <c r="H8" s="89"/>
      <c r="I8" s="90"/>
      <c r="J8" s="23"/>
    </row>
    <row r="9" spans="1:10" x14ac:dyDescent="0.25">
      <c r="B9" s="20"/>
      <c r="C9" s="21" t="s">
        <v>11</v>
      </c>
      <c r="D9" s="36">
        <f>D7</f>
        <v>1</v>
      </c>
      <c r="E9" s="45">
        <f>1+(100/D7)</f>
        <v>101</v>
      </c>
      <c r="F9" s="38"/>
      <c r="G9" s="40">
        <f>I9-H9</f>
        <v>702.18811881188117</v>
      </c>
      <c r="H9" s="40">
        <f>I9/E9</f>
        <v>7.0218811881188126</v>
      </c>
      <c r="I9" s="39">
        <f>I5</f>
        <v>709.21</v>
      </c>
    </row>
    <row r="10" spans="1:10" x14ac:dyDescent="0.25">
      <c r="B10" s="7"/>
      <c r="C10" s="2"/>
      <c r="D10" s="15"/>
      <c r="F10" s="2"/>
      <c r="G10" s="6"/>
      <c r="H10" s="6"/>
      <c r="I10" s="6"/>
    </row>
    <row r="11" spans="1:10" x14ac:dyDescent="0.25">
      <c r="B11" s="7"/>
      <c r="C11" s="10" t="s">
        <v>12</v>
      </c>
      <c r="D11" s="15"/>
      <c r="F11" s="2"/>
      <c r="G11" s="6"/>
      <c r="H11" s="6"/>
      <c r="I11" s="6"/>
    </row>
    <row r="12" spans="1:10" x14ac:dyDescent="0.25">
      <c r="B12" s="7"/>
      <c r="C12" s="2"/>
      <c r="D12" s="15"/>
      <c r="F12" s="2"/>
      <c r="G12" s="6"/>
      <c r="H12" s="6"/>
      <c r="I12" s="6"/>
    </row>
    <row r="13" spans="1:10" x14ac:dyDescent="0.25">
      <c r="B13" s="7"/>
      <c r="C13" s="2"/>
      <c r="D13" s="15"/>
      <c r="F13" s="2"/>
      <c r="G13" s="6"/>
      <c r="H13" s="6"/>
      <c r="I13" s="6"/>
    </row>
    <row r="14" spans="1:10" x14ac:dyDescent="0.25">
      <c r="B14" s="7"/>
      <c r="C14" s="2"/>
      <c r="D14" s="15"/>
      <c r="F14" s="2"/>
      <c r="G14" s="6"/>
      <c r="H14" s="6"/>
      <c r="I14" s="6"/>
    </row>
    <row r="15" spans="1:10" x14ac:dyDescent="0.25">
      <c r="B15" s="7"/>
      <c r="C15" s="2"/>
      <c r="D15" s="15"/>
      <c r="F15" s="2"/>
      <c r="G15" s="6"/>
      <c r="H15" s="6"/>
      <c r="I15" s="6"/>
    </row>
    <row r="16" spans="1:10" x14ac:dyDescent="0.25">
      <c r="B16" s="7"/>
      <c r="C16" s="2"/>
      <c r="D16" s="15"/>
      <c r="F16" s="2"/>
      <c r="G16" s="6"/>
      <c r="H16" s="6"/>
      <c r="I16" s="6"/>
    </row>
    <row r="17" spans="2:9" x14ac:dyDescent="0.25">
      <c r="B17" s="7"/>
      <c r="C17" s="2"/>
      <c r="D17" s="15"/>
      <c r="F17" s="2"/>
      <c r="G17" s="6"/>
      <c r="H17" s="6"/>
      <c r="I17" s="6"/>
    </row>
    <row r="18" spans="2:9" x14ac:dyDescent="0.25">
      <c r="B18" s="7"/>
      <c r="C18" s="2"/>
      <c r="D18" s="15"/>
      <c r="F18" s="2"/>
      <c r="G18" s="6"/>
      <c r="H18" s="6"/>
      <c r="I18" s="6"/>
    </row>
    <row r="19" spans="2:9" x14ac:dyDescent="0.25">
      <c r="B19" s="7"/>
      <c r="C19" s="2"/>
      <c r="D19" s="15"/>
      <c r="F19" s="2"/>
      <c r="G19" s="6"/>
      <c r="H19" s="6"/>
      <c r="I19" s="6"/>
    </row>
    <row r="20" spans="2:9" x14ac:dyDescent="0.25">
      <c r="B20" s="7"/>
      <c r="C20" s="2"/>
      <c r="D20" s="15"/>
      <c r="F20" s="2"/>
      <c r="G20" s="6"/>
      <c r="H20" s="6"/>
      <c r="I20" s="6"/>
    </row>
    <row r="21" spans="2:9" x14ac:dyDescent="0.25">
      <c r="B21" s="7"/>
      <c r="C21" s="2"/>
      <c r="D21" s="15"/>
      <c r="F21" s="2"/>
      <c r="G21" s="6"/>
      <c r="H21" s="6"/>
      <c r="I21" s="6"/>
    </row>
    <row r="22" spans="2:9" x14ac:dyDescent="0.25">
      <c r="B22" s="7"/>
      <c r="C22" s="2"/>
      <c r="D22" s="15"/>
      <c r="F22" s="2"/>
      <c r="G22" s="6"/>
      <c r="H22" s="6"/>
      <c r="I22" s="6"/>
    </row>
    <row r="23" spans="2:9" x14ac:dyDescent="0.25">
      <c r="B23" s="7"/>
      <c r="C23" s="2"/>
      <c r="D23" s="15"/>
      <c r="F23" s="2"/>
      <c r="G23" s="6"/>
      <c r="H23" s="6"/>
      <c r="I23" s="6"/>
    </row>
    <row r="24" spans="2:9" x14ac:dyDescent="0.25">
      <c r="B24" s="7"/>
      <c r="C24" s="2"/>
      <c r="D24" s="15"/>
      <c r="F24" s="2"/>
      <c r="G24" s="6"/>
      <c r="H24" s="6"/>
      <c r="I24" s="6"/>
    </row>
    <row r="25" spans="2:9" x14ac:dyDescent="0.25">
      <c r="B25" s="7"/>
      <c r="C25" s="2"/>
      <c r="D25" s="15"/>
      <c r="F25" s="2"/>
      <c r="G25" s="6"/>
      <c r="H25" s="6"/>
      <c r="I25" s="6"/>
    </row>
    <row r="26" spans="2:9" x14ac:dyDescent="0.25">
      <c r="B26" s="7"/>
      <c r="C26" s="2"/>
      <c r="D26" s="15"/>
      <c r="F26" s="2"/>
      <c r="G26" s="6"/>
      <c r="H26" s="6"/>
      <c r="I26" s="6"/>
    </row>
    <row r="27" spans="2:9" x14ac:dyDescent="0.25">
      <c r="B27" s="7"/>
      <c r="C27" s="2"/>
      <c r="D27" s="15"/>
      <c r="F27" s="2"/>
      <c r="G27" s="6"/>
      <c r="H27" s="6"/>
      <c r="I27" s="6"/>
    </row>
    <row r="28" spans="2:9" x14ac:dyDescent="0.25">
      <c r="B28" s="7"/>
      <c r="C28" s="2"/>
      <c r="D28" s="15"/>
      <c r="F28" s="2"/>
      <c r="G28" s="6"/>
      <c r="H28" s="6"/>
      <c r="I28" s="6"/>
    </row>
    <row r="29" spans="2:9" x14ac:dyDescent="0.25">
      <c r="B29" s="7"/>
      <c r="C29" s="2"/>
      <c r="D29" s="15"/>
      <c r="F29" s="2"/>
      <c r="G29" s="6"/>
      <c r="H29" s="6"/>
      <c r="I29" s="6"/>
    </row>
    <row r="30" spans="2:9" x14ac:dyDescent="0.25">
      <c r="B30" s="7"/>
      <c r="C30" s="2"/>
      <c r="D30" s="15"/>
      <c r="F30" s="2"/>
      <c r="G30" s="6"/>
      <c r="H30" s="6"/>
      <c r="I30" s="6"/>
    </row>
  </sheetData>
  <protectedRanges>
    <protectedRange sqref="D5:D7 I5" name="Range1"/>
    <protectedRange sqref="H27" name="Range2"/>
  </protectedRanges>
  <mergeCells count="4">
    <mergeCell ref="G3:I3"/>
    <mergeCell ref="H7:H8"/>
    <mergeCell ref="I7:I8"/>
    <mergeCell ref="G7:G8"/>
  </mergeCells>
  <pageMargins left="0.7" right="0.7" top="0.75" bottom="0.75" header="0" footer="0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7548-6DBD-4043-823B-1638E35A0222}">
  <dimension ref="B1:K34"/>
  <sheetViews>
    <sheetView tabSelected="1" zoomScaleNormal="100" workbookViewId="0">
      <selection activeCell="I9" sqref="I9"/>
    </sheetView>
  </sheetViews>
  <sheetFormatPr defaultColWidth="0" defaultRowHeight="13.8" customHeight="1" zeroHeight="1" x14ac:dyDescent="0.25"/>
  <cols>
    <col min="1" max="1" width="7" style="53" customWidth="1"/>
    <col min="2" max="2" width="12.44140625" style="53" bestFit="1" customWidth="1"/>
    <col min="3" max="3" width="50.6640625" style="53" customWidth="1"/>
    <col min="4" max="5" width="14.5546875" style="66" customWidth="1"/>
    <col min="6" max="6" width="1.6640625" style="53" customWidth="1"/>
    <col min="7" max="9" width="14.5546875" style="68" customWidth="1"/>
    <col min="10" max="10" width="8.6640625" style="53" customWidth="1"/>
    <col min="11" max="12" width="75.88671875" style="53" customWidth="1"/>
    <col min="13" max="16384" width="0" style="53" hidden="1"/>
  </cols>
  <sheetData>
    <row r="1" spans="2:10" x14ac:dyDescent="0.25"/>
    <row r="2" spans="2:10" x14ac:dyDescent="0.25">
      <c r="B2" s="53" t="s">
        <v>13</v>
      </c>
    </row>
    <row r="3" spans="2:10" x14ac:dyDescent="0.25">
      <c r="C3" s="53" t="s">
        <v>14</v>
      </c>
    </row>
    <row r="4" spans="2:10" x14ac:dyDescent="0.25">
      <c r="C4" s="53" t="s">
        <v>15</v>
      </c>
    </row>
    <row r="5" spans="2:10" x14ac:dyDescent="0.25"/>
    <row r="6" spans="2:10" x14ac:dyDescent="0.25">
      <c r="B6" s="63"/>
      <c r="C6" s="77" t="s">
        <v>23</v>
      </c>
      <c r="D6" s="65"/>
      <c r="F6" s="64"/>
      <c r="G6" s="53"/>
      <c r="H6" s="53"/>
      <c r="I6" s="53"/>
    </row>
    <row r="7" spans="2:10" ht="14.4" thickBot="1" x14ac:dyDescent="0.3">
      <c r="B7" s="63"/>
      <c r="C7" s="64"/>
      <c r="D7" s="65"/>
      <c r="F7" s="64"/>
      <c r="G7" s="92" t="s">
        <v>16</v>
      </c>
      <c r="H7" s="93"/>
      <c r="I7" s="93"/>
    </row>
    <row r="8" spans="2:10" x14ac:dyDescent="0.25">
      <c r="B8" s="78" t="s">
        <v>17</v>
      </c>
      <c r="C8" s="79"/>
      <c r="D8" s="80" t="s">
        <v>18</v>
      </c>
      <c r="E8" s="81" t="s">
        <v>19</v>
      </c>
      <c r="F8" s="82"/>
      <c r="G8" s="84" t="s">
        <v>20</v>
      </c>
      <c r="H8" s="83" t="s">
        <v>21</v>
      </c>
      <c r="I8" s="94" t="s">
        <v>24</v>
      </c>
      <c r="J8" s="99"/>
    </row>
    <row r="9" spans="2:10" x14ac:dyDescent="0.25">
      <c r="B9" s="75" t="s">
        <v>6</v>
      </c>
      <c r="C9" s="76" t="s">
        <v>7</v>
      </c>
      <c r="D9" s="46">
        <v>10</v>
      </c>
      <c r="E9" s="72">
        <f>1+100/D9</f>
        <v>11</v>
      </c>
      <c r="F9" s="73"/>
      <c r="G9" s="74">
        <f>I9-H9</f>
        <v>90.909090909090907</v>
      </c>
      <c r="H9" s="74">
        <f>I9/E9</f>
        <v>9.0909090909090917</v>
      </c>
      <c r="I9" s="95">
        <v>100</v>
      </c>
    </row>
    <row r="10" spans="2:10" ht="5.25" customHeight="1" x14ac:dyDescent="0.25">
      <c r="B10" s="25"/>
      <c r="C10" s="26"/>
      <c r="D10" s="69"/>
      <c r="E10" s="70"/>
      <c r="F10" s="29"/>
      <c r="G10" s="71"/>
      <c r="H10" s="71"/>
      <c r="I10" s="96"/>
    </row>
    <row r="11" spans="2:10" x14ac:dyDescent="0.25">
      <c r="B11" s="48" t="s">
        <v>8</v>
      </c>
      <c r="C11" s="49" t="s">
        <v>9</v>
      </c>
      <c r="D11" s="47">
        <v>5.5</v>
      </c>
      <c r="E11" s="50">
        <f>D11*100/(D11+100)</f>
        <v>5.2132701421800949</v>
      </c>
      <c r="F11" s="51"/>
      <c r="G11" s="85">
        <f>G9</f>
        <v>90.909090909090907</v>
      </c>
      <c r="H11" s="86">
        <f>I11*E11/100</f>
        <v>5</v>
      </c>
      <c r="I11" s="97">
        <f>I9*(1-E12/100)</f>
        <v>95.909090909090907</v>
      </c>
      <c r="J11" s="52"/>
    </row>
    <row r="12" spans="2:10" x14ac:dyDescent="0.25">
      <c r="B12" s="54"/>
      <c r="C12" s="49" t="s">
        <v>10</v>
      </c>
      <c r="D12" s="55"/>
      <c r="E12" s="50">
        <f>(D9-D11)*100/(D9+100)</f>
        <v>4.0909090909090908</v>
      </c>
      <c r="F12" s="51"/>
      <c r="G12" s="85"/>
      <c r="H12" s="86"/>
      <c r="I12" s="97"/>
      <c r="J12" s="56"/>
    </row>
    <row r="13" spans="2:10" ht="14.4" thickBot="1" x14ac:dyDescent="0.3">
      <c r="B13" s="57" t="s">
        <v>8</v>
      </c>
      <c r="C13" s="58" t="s">
        <v>22</v>
      </c>
      <c r="D13" s="59">
        <f>D11</f>
        <v>5.5</v>
      </c>
      <c r="E13" s="60">
        <f>1+100/D11</f>
        <v>19.181818181818183</v>
      </c>
      <c r="F13" s="61"/>
      <c r="G13" s="62">
        <f>I13-H13</f>
        <v>94.786729857819907</v>
      </c>
      <c r="H13" s="62">
        <f>I13/E13</f>
        <v>5.213270142180094</v>
      </c>
      <c r="I13" s="98">
        <f>I9</f>
        <v>100</v>
      </c>
    </row>
    <row r="14" spans="2:10" x14ac:dyDescent="0.25">
      <c r="B14" s="63"/>
      <c r="C14" s="64"/>
      <c r="D14" s="65"/>
      <c r="F14" s="64"/>
      <c r="G14" s="67"/>
      <c r="H14" s="67"/>
      <c r="I14" s="67"/>
    </row>
    <row r="15" spans="2:10" x14ac:dyDescent="0.25">
      <c r="B15" s="63"/>
      <c r="C15" s="64"/>
      <c r="D15" s="65"/>
      <c r="F15" s="64"/>
      <c r="G15" s="67"/>
      <c r="H15" s="67"/>
      <c r="I15" s="67"/>
    </row>
    <row r="16" spans="2:10" x14ac:dyDescent="0.25">
      <c r="B16" s="63"/>
      <c r="C16" s="64"/>
      <c r="D16" s="65"/>
      <c r="F16" s="64"/>
      <c r="G16" s="67"/>
      <c r="H16" s="67"/>
      <c r="I16" s="67"/>
    </row>
    <row r="17" spans="2:11" x14ac:dyDescent="0.25">
      <c r="B17" s="63"/>
      <c r="C17" s="64"/>
      <c r="D17" s="65"/>
      <c r="F17" s="64"/>
      <c r="G17" s="67"/>
      <c r="H17" s="67"/>
      <c r="I17" s="67"/>
    </row>
    <row r="18" spans="2:11" ht="409.2" customHeight="1" x14ac:dyDescent="0.25">
      <c r="B18" s="63"/>
      <c r="C18" s="64"/>
      <c r="D18" s="65"/>
      <c r="F18" s="64"/>
      <c r="G18" s="67"/>
      <c r="H18" s="67"/>
      <c r="I18" s="67"/>
      <c r="K18" s="99"/>
    </row>
    <row r="19" spans="2:11" hidden="1" x14ac:dyDescent="0.25">
      <c r="B19" s="63"/>
      <c r="C19" s="64"/>
      <c r="D19" s="65"/>
      <c r="F19" s="64"/>
      <c r="G19" s="67"/>
      <c r="H19" s="67"/>
      <c r="I19" s="67"/>
    </row>
    <row r="20" spans="2:11" hidden="1" x14ac:dyDescent="0.25">
      <c r="B20" s="63"/>
      <c r="C20" s="64"/>
      <c r="D20" s="65"/>
      <c r="F20" s="64"/>
      <c r="G20" s="67"/>
      <c r="H20" s="67"/>
      <c r="I20" s="67"/>
    </row>
    <row r="21" spans="2:11" hidden="1" x14ac:dyDescent="0.25">
      <c r="B21" s="63"/>
      <c r="C21" s="64"/>
      <c r="D21" s="65"/>
      <c r="F21" s="64"/>
      <c r="G21" s="67"/>
      <c r="H21" s="67"/>
      <c r="I21" s="67"/>
    </row>
    <row r="22" spans="2:11" hidden="1" x14ac:dyDescent="0.25">
      <c r="B22" s="63"/>
      <c r="C22" s="64"/>
      <c r="D22" s="65"/>
      <c r="F22" s="64"/>
      <c r="G22" s="67"/>
      <c r="H22" s="67"/>
      <c r="I22" s="67"/>
    </row>
    <row r="23" spans="2:11" hidden="1" x14ac:dyDescent="0.25">
      <c r="B23" s="63"/>
      <c r="C23" s="64"/>
      <c r="D23" s="65"/>
      <c r="F23" s="64"/>
      <c r="G23" s="67"/>
      <c r="H23" s="67"/>
      <c r="I23" s="67"/>
    </row>
    <row r="24" spans="2:11" hidden="1" x14ac:dyDescent="0.25">
      <c r="B24" s="63"/>
      <c r="C24" s="64"/>
      <c r="D24" s="65"/>
      <c r="F24" s="64"/>
      <c r="G24" s="67"/>
      <c r="H24" s="67"/>
      <c r="I24" s="67"/>
    </row>
    <row r="25" spans="2:11" hidden="1" x14ac:dyDescent="0.25">
      <c r="B25" s="63"/>
      <c r="C25" s="64"/>
      <c r="D25" s="65"/>
      <c r="F25" s="64"/>
      <c r="G25" s="67"/>
      <c r="H25" s="67"/>
      <c r="I25" s="67"/>
    </row>
    <row r="26" spans="2:11" hidden="1" x14ac:dyDescent="0.25">
      <c r="B26" s="63"/>
      <c r="C26" s="64"/>
      <c r="D26" s="65"/>
      <c r="F26" s="64"/>
      <c r="G26" s="67"/>
      <c r="H26" s="67"/>
      <c r="I26" s="67"/>
    </row>
    <row r="27" spans="2:11" hidden="1" x14ac:dyDescent="0.25">
      <c r="B27" s="63"/>
      <c r="C27" s="64"/>
      <c r="D27" s="65"/>
      <c r="F27" s="64"/>
      <c r="G27" s="67"/>
      <c r="H27" s="67"/>
      <c r="I27" s="67"/>
    </row>
    <row r="28" spans="2:11" hidden="1" x14ac:dyDescent="0.25">
      <c r="B28" s="63"/>
      <c r="C28" s="64"/>
      <c r="D28" s="65"/>
      <c r="F28" s="64"/>
      <c r="G28" s="67"/>
      <c r="H28" s="67"/>
      <c r="I28" s="67"/>
    </row>
    <row r="29" spans="2:11" hidden="1" x14ac:dyDescent="0.25">
      <c r="B29" s="63"/>
      <c r="C29" s="64"/>
      <c r="D29" s="65"/>
      <c r="F29" s="64"/>
      <c r="G29" s="67"/>
      <c r="H29" s="67"/>
      <c r="I29" s="67"/>
    </row>
    <row r="30" spans="2:11" hidden="1" x14ac:dyDescent="0.25">
      <c r="B30" s="63"/>
      <c r="C30" s="64"/>
      <c r="D30" s="65"/>
      <c r="F30" s="64"/>
      <c r="G30" s="67"/>
      <c r="H30" s="67"/>
      <c r="I30" s="67"/>
    </row>
    <row r="31" spans="2:11" hidden="1" x14ac:dyDescent="0.25">
      <c r="B31" s="63"/>
      <c r="C31" s="64"/>
      <c r="D31" s="65"/>
      <c r="F31" s="64"/>
      <c r="G31" s="67"/>
      <c r="H31" s="67"/>
      <c r="I31" s="67"/>
    </row>
    <row r="32" spans="2:11" hidden="1" x14ac:dyDescent="0.25">
      <c r="B32" s="63"/>
      <c r="C32" s="64"/>
      <c r="D32" s="65"/>
      <c r="F32" s="64"/>
      <c r="G32" s="67"/>
      <c r="H32" s="67"/>
      <c r="I32" s="67"/>
    </row>
    <row r="33" spans="2:9" hidden="1" x14ac:dyDescent="0.25">
      <c r="B33" s="63"/>
      <c r="C33" s="64"/>
      <c r="D33" s="65"/>
      <c r="F33" s="64"/>
      <c r="G33" s="67"/>
      <c r="H33" s="67"/>
      <c r="I33" s="67"/>
    </row>
    <row r="34" spans="2:9" x14ac:dyDescent="0.25"/>
  </sheetData>
  <sheetProtection sheet="1" objects="1" scenarios="1" selectLockedCells="1"/>
  <protectedRanges>
    <protectedRange sqref="D9" name="Range1"/>
    <protectedRange sqref="D11" name="Range2"/>
    <protectedRange sqref="I9" name="Range3"/>
  </protectedRanges>
  <mergeCells count="1">
    <mergeCell ref="G7:I7"/>
  </mergeCells>
  <pageMargins left="0.7" right="0.7" top="0.75" bottom="0.75" header="0" footer="0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6199-F2F3-4DD2-AD66-D44FE73C41A2}">
  <dimension ref="B1:K34"/>
  <sheetViews>
    <sheetView zoomScaleNormal="100" workbookViewId="0">
      <selection activeCell="E12" sqref="E12"/>
    </sheetView>
  </sheetViews>
  <sheetFormatPr defaultColWidth="0" defaultRowHeight="13.8" zeroHeight="1" x14ac:dyDescent="0.25"/>
  <cols>
    <col min="1" max="1" width="7" style="53" customWidth="1"/>
    <col min="2" max="2" width="12.44140625" style="53" bestFit="1" customWidth="1"/>
    <col min="3" max="3" width="50.6640625" style="53" customWidth="1"/>
    <col min="4" max="5" width="14.5546875" style="66" customWidth="1"/>
    <col min="6" max="6" width="1.6640625" style="53" customWidth="1"/>
    <col min="7" max="9" width="14.5546875" style="68" customWidth="1"/>
    <col min="10" max="10" width="8.6640625" style="53" customWidth="1"/>
    <col min="11" max="12" width="75.88671875" style="53" customWidth="1"/>
    <col min="13" max="16384" width="0" style="53" hidden="1"/>
  </cols>
  <sheetData>
    <row r="1" spans="2:10" x14ac:dyDescent="0.25"/>
    <row r="2" spans="2:10" x14ac:dyDescent="0.25">
      <c r="B2" s="53" t="s">
        <v>13</v>
      </c>
    </row>
    <row r="3" spans="2:10" x14ac:dyDescent="0.25">
      <c r="C3" s="53" t="s">
        <v>14</v>
      </c>
    </row>
    <row r="4" spans="2:10" x14ac:dyDescent="0.25">
      <c r="C4" s="53" t="s">
        <v>15</v>
      </c>
    </row>
    <row r="5" spans="2:10" x14ac:dyDescent="0.25"/>
    <row r="6" spans="2:10" x14ac:dyDescent="0.25">
      <c r="B6" s="63"/>
      <c r="C6" s="77" t="s">
        <v>23</v>
      </c>
      <c r="D6" s="65"/>
      <c r="F6" s="64"/>
      <c r="G6" s="53"/>
      <c r="H6" s="53"/>
      <c r="I6" s="53"/>
    </row>
    <row r="7" spans="2:10" ht="14.4" thickBot="1" x14ac:dyDescent="0.3">
      <c r="B7" s="63"/>
      <c r="C7" s="64"/>
      <c r="D7" s="65"/>
      <c r="F7" s="64"/>
      <c r="G7" s="92" t="s">
        <v>16</v>
      </c>
      <c r="H7" s="93"/>
      <c r="I7" s="93"/>
    </row>
    <row r="8" spans="2:10" x14ac:dyDescent="0.25">
      <c r="B8" s="78" t="s">
        <v>17</v>
      </c>
      <c r="C8" s="79"/>
      <c r="D8" s="80" t="s">
        <v>18</v>
      </c>
      <c r="E8" s="81" t="s">
        <v>19</v>
      </c>
      <c r="F8" s="82"/>
      <c r="G8" s="84" t="s">
        <v>20</v>
      </c>
      <c r="H8" s="83" t="s">
        <v>21</v>
      </c>
      <c r="I8" s="94" t="s">
        <v>24</v>
      </c>
      <c r="J8" s="99"/>
    </row>
    <row r="9" spans="2:10" x14ac:dyDescent="0.25">
      <c r="B9" s="75" t="s">
        <v>6</v>
      </c>
      <c r="C9" s="76" t="s">
        <v>7</v>
      </c>
      <c r="D9" s="46">
        <v>10</v>
      </c>
      <c r="E9" s="72">
        <f>1+100/D9</f>
        <v>11</v>
      </c>
      <c r="F9" s="73"/>
      <c r="G9" s="74">
        <f>I9-H9</f>
        <v>90.909090909090907</v>
      </c>
      <c r="H9" s="74">
        <f>I9/E9</f>
        <v>9.0909090909090917</v>
      </c>
      <c r="I9" s="95">
        <v>100</v>
      </c>
    </row>
    <row r="10" spans="2:10" ht="5.25" customHeight="1" x14ac:dyDescent="0.25">
      <c r="B10" s="25"/>
      <c r="C10" s="26"/>
      <c r="D10" s="69"/>
      <c r="E10" s="70"/>
      <c r="F10" s="29"/>
      <c r="G10" s="71"/>
      <c r="H10" s="71"/>
      <c r="I10" s="96"/>
    </row>
    <row r="11" spans="2:10" x14ac:dyDescent="0.25">
      <c r="B11" s="48" t="s">
        <v>8</v>
      </c>
      <c r="C11" s="49" t="s">
        <v>9</v>
      </c>
      <c r="D11" s="47">
        <v>5.5</v>
      </c>
      <c r="E11" s="50">
        <f>D11*100/(D11+100)</f>
        <v>5.2132701421800949</v>
      </c>
      <c r="F11" s="51"/>
      <c r="G11" s="85">
        <f>G9</f>
        <v>90.909090909090907</v>
      </c>
      <c r="H11" s="86">
        <f>I11*E11/100</f>
        <v>5</v>
      </c>
      <c r="I11" s="97">
        <f>I9*(1-E12/100)</f>
        <v>95.909090909090907</v>
      </c>
      <c r="J11" s="52"/>
    </row>
    <row r="12" spans="2:10" x14ac:dyDescent="0.25">
      <c r="B12" s="54"/>
      <c r="C12" s="49" t="s">
        <v>10</v>
      </c>
      <c r="D12" s="55"/>
      <c r="E12" s="50">
        <f>(D9-D11)*100/(D9+100)</f>
        <v>4.0909090909090908</v>
      </c>
      <c r="F12" s="51"/>
      <c r="G12" s="85"/>
      <c r="H12" s="86"/>
      <c r="I12" s="97"/>
      <c r="J12" s="56"/>
    </row>
    <row r="13" spans="2:10" ht="14.4" thickBot="1" x14ac:dyDescent="0.3">
      <c r="B13" s="57" t="s">
        <v>8</v>
      </c>
      <c r="C13" s="58" t="s">
        <v>22</v>
      </c>
      <c r="D13" s="59">
        <f>D11</f>
        <v>5.5</v>
      </c>
      <c r="E13" s="60">
        <f>1+100/D11</f>
        <v>19.181818181818183</v>
      </c>
      <c r="F13" s="61"/>
      <c r="G13" s="62">
        <f>I13-H13</f>
        <v>94.786729857819907</v>
      </c>
      <c r="H13" s="62">
        <f>I13/E13</f>
        <v>5.213270142180094</v>
      </c>
      <c r="I13" s="98">
        <f>I9</f>
        <v>100</v>
      </c>
    </row>
    <row r="14" spans="2:10" x14ac:dyDescent="0.25">
      <c r="B14" s="63"/>
      <c r="C14" s="64"/>
      <c r="D14" s="65"/>
      <c r="F14" s="64"/>
      <c r="G14" s="67"/>
      <c r="H14" s="67"/>
      <c r="I14" s="67"/>
    </row>
    <row r="15" spans="2:10" x14ac:dyDescent="0.25">
      <c r="B15" s="63"/>
      <c r="C15" s="64"/>
      <c r="D15" s="65"/>
      <c r="F15" s="64"/>
      <c r="G15" s="67"/>
      <c r="H15" s="67"/>
      <c r="I15" s="67"/>
    </row>
    <row r="16" spans="2:10" x14ac:dyDescent="0.25">
      <c r="B16" s="63"/>
      <c r="C16" s="64"/>
      <c r="D16" s="65"/>
      <c r="F16" s="64"/>
      <c r="G16" s="67"/>
      <c r="H16" s="67"/>
      <c r="I16" s="67"/>
    </row>
    <row r="17" spans="2:11" x14ac:dyDescent="0.25">
      <c r="B17" s="63"/>
      <c r="C17" s="64"/>
      <c r="D17" s="65"/>
      <c r="F17" s="64"/>
      <c r="G17" s="67"/>
      <c r="H17" s="67"/>
      <c r="I17" s="67"/>
    </row>
    <row r="18" spans="2:11" ht="409.2" customHeight="1" x14ac:dyDescent="0.25">
      <c r="B18" s="63"/>
      <c r="C18" s="64"/>
      <c r="D18" s="65"/>
      <c r="F18" s="64"/>
      <c r="G18" s="67"/>
      <c r="H18" s="67"/>
      <c r="I18" s="67"/>
      <c r="K18" s="99"/>
    </row>
    <row r="19" spans="2:11" hidden="1" x14ac:dyDescent="0.25">
      <c r="B19" s="63"/>
      <c r="C19" s="64"/>
      <c r="D19" s="65"/>
      <c r="F19" s="64"/>
      <c r="G19" s="67"/>
      <c r="H19" s="67"/>
      <c r="I19" s="67"/>
    </row>
    <row r="20" spans="2:11" hidden="1" x14ac:dyDescent="0.25">
      <c r="B20" s="63"/>
      <c r="C20" s="64"/>
      <c r="D20" s="65"/>
      <c r="F20" s="64"/>
      <c r="G20" s="67"/>
      <c r="H20" s="67"/>
      <c r="I20" s="67"/>
    </row>
    <row r="21" spans="2:11" hidden="1" x14ac:dyDescent="0.25">
      <c r="B21" s="63"/>
      <c r="C21" s="64"/>
      <c r="D21" s="65"/>
      <c r="F21" s="64"/>
      <c r="G21" s="67"/>
      <c r="H21" s="67"/>
      <c r="I21" s="67"/>
    </row>
    <row r="22" spans="2:11" hidden="1" x14ac:dyDescent="0.25">
      <c r="B22" s="63"/>
      <c r="C22" s="64"/>
      <c r="D22" s="65"/>
      <c r="F22" s="64"/>
      <c r="G22" s="67"/>
      <c r="H22" s="67"/>
      <c r="I22" s="67"/>
    </row>
    <row r="23" spans="2:11" hidden="1" x14ac:dyDescent="0.25">
      <c r="B23" s="63"/>
      <c r="C23" s="64"/>
      <c r="D23" s="65"/>
      <c r="F23" s="64"/>
      <c r="G23" s="67"/>
      <c r="H23" s="67"/>
      <c r="I23" s="67"/>
    </row>
    <row r="24" spans="2:11" hidden="1" x14ac:dyDescent="0.25">
      <c r="B24" s="63"/>
      <c r="C24" s="64"/>
      <c r="D24" s="65"/>
      <c r="F24" s="64"/>
      <c r="G24" s="67"/>
      <c r="H24" s="67"/>
      <c r="I24" s="67"/>
    </row>
    <row r="25" spans="2:11" hidden="1" x14ac:dyDescent="0.25">
      <c r="B25" s="63"/>
      <c r="C25" s="64"/>
      <c r="D25" s="65"/>
      <c r="F25" s="64"/>
      <c r="G25" s="67"/>
      <c r="H25" s="67"/>
      <c r="I25" s="67"/>
    </row>
    <row r="26" spans="2:11" hidden="1" x14ac:dyDescent="0.25">
      <c r="B26" s="63"/>
      <c r="C26" s="64"/>
      <c r="D26" s="65"/>
      <c r="F26" s="64"/>
      <c r="G26" s="67"/>
      <c r="H26" s="67"/>
      <c r="I26" s="67"/>
    </row>
    <row r="27" spans="2:11" hidden="1" x14ac:dyDescent="0.25">
      <c r="B27" s="63"/>
      <c r="C27" s="64"/>
      <c r="D27" s="65"/>
      <c r="F27" s="64"/>
      <c r="G27" s="67"/>
      <c r="H27" s="67"/>
      <c r="I27" s="67"/>
    </row>
    <row r="28" spans="2:11" hidden="1" x14ac:dyDescent="0.25">
      <c r="B28" s="63"/>
      <c r="C28" s="64"/>
      <c r="D28" s="65"/>
      <c r="F28" s="64"/>
      <c r="G28" s="67"/>
      <c r="H28" s="67"/>
      <c r="I28" s="67"/>
    </row>
    <row r="29" spans="2:11" hidden="1" x14ac:dyDescent="0.25">
      <c r="B29" s="63"/>
      <c r="C29" s="64"/>
      <c r="D29" s="65"/>
      <c r="F29" s="64"/>
      <c r="G29" s="67"/>
      <c r="H29" s="67"/>
      <c r="I29" s="67"/>
    </row>
    <row r="30" spans="2:11" hidden="1" x14ac:dyDescent="0.25">
      <c r="B30" s="63"/>
      <c r="C30" s="64"/>
      <c r="D30" s="65"/>
      <c r="F30" s="64"/>
      <c r="G30" s="67"/>
      <c r="H30" s="67"/>
      <c r="I30" s="67"/>
    </row>
    <row r="31" spans="2:11" hidden="1" x14ac:dyDescent="0.25">
      <c r="B31" s="63"/>
      <c r="C31" s="64"/>
      <c r="D31" s="65"/>
      <c r="F31" s="64"/>
      <c r="G31" s="67"/>
      <c r="H31" s="67"/>
      <c r="I31" s="67"/>
    </row>
    <row r="32" spans="2:11" hidden="1" x14ac:dyDescent="0.25">
      <c r="B32" s="63"/>
      <c r="C32" s="64"/>
      <c r="D32" s="65"/>
      <c r="F32" s="64"/>
      <c r="G32" s="67"/>
      <c r="H32" s="67"/>
      <c r="I32" s="67"/>
    </row>
    <row r="33" spans="2:9" hidden="1" x14ac:dyDescent="0.25">
      <c r="B33" s="63"/>
      <c r="C33" s="64"/>
      <c r="D33" s="65"/>
      <c r="F33" s="64"/>
      <c r="G33" s="67"/>
      <c r="H33" s="67"/>
      <c r="I33" s="67"/>
    </row>
    <row r="34" spans="2:9" x14ac:dyDescent="0.25"/>
  </sheetData>
  <sheetProtection selectLockedCells="1"/>
  <protectedRanges>
    <protectedRange sqref="D9" name="Range1"/>
    <protectedRange sqref="D11" name="Range2"/>
    <protectedRange sqref="I9" name="Range3"/>
  </protectedRanges>
  <mergeCells count="1">
    <mergeCell ref="G7:I7"/>
  </mergeCells>
  <pageMargins left="0.7" right="0.7" top="0.75" bottom="0.75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GST Calculator</vt:lpstr>
      <vt:lpstr>GST-Tax Calculator</vt:lpstr>
      <vt:lpstr>GST-Tax Calculator Unprotected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Clinton Scarfe</dc:creator>
  <cp:keywords/>
  <dc:description/>
  <cp:lastModifiedBy>Clinton Scarfe</cp:lastModifiedBy>
  <cp:revision/>
  <dcterms:created xsi:type="dcterms:W3CDTF">2022-05-03T01:12:56Z</dcterms:created>
  <dcterms:modified xsi:type="dcterms:W3CDTF">2025-12-03T00:37:44Z</dcterms:modified>
  <cp:category/>
  <cp:contentStatus/>
</cp:coreProperties>
</file>